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akzadanm1\Desktop\"/>
    </mc:Choice>
  </mc:AlternateContent>
  <xr:revisionPtr revIDLastSave="0" documentId="8_{C8642662-62CB-4774-AF38-C127CFD8782E}" xr6:coauthVersionLast="36" xr6:coauthVersionMax="36" xr10:uidLastSave="{00000000-0000-0000-0000-000000000000}"/>
  <bookViews>
    <workbookView xWindow="0" yWindow="0" windowWidth="20400" windowHeight="7545" xr2:uid="{07B45067-5902-4BFA-9DD6-D7FC66A170CC}"/>
  </bookViews>
  <sheets>
    <sheet name="فرم روکش" sheetId="1" r:id="rId1"/>
  </sheets>
  <externalReferences>
    <externalReference r:id="rId2"/>
  </externalReferences>
  <definedNames>
    <definedName name="_xlnm.Print_Area" localSheetId="0">'فرم روکش'!$A$1:$F$41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E35" i="1" s="1"/>
  <c r="D39" i="1"/>
  <c r="C39" i="1"/>
  <c r="F39" i="1" s="1"/>
  <c r="E38" i="1"/>
  <c r="D38" i="1"/>
  <c r="F38" i="1" s="1"/>
  <c r="C38" i="1"/>
  <c r="E37" i="1"/>
  <c r="D37" i="1"/>
  <c r="F37" i="1" s="1"/>
  <c r="C37" i="1"/>
  <c r="E36" i="1"/>
  <c r="D36" i="1"/>
  <c r="F36" i="1" s="1"/>
  <c r="C36" i="1"/>
  <c r="D35" i="1"/>
  <c r="C35" i="1"/>
  <c r="E33" i="1"/>
  <c r="F33" i="1" s="1"/>
  <c r="F32" i="1"/>
  <c r="D32" i="1"/>
  <c r="D31" i="1"/>
  <c r="C31" i="1"/>
  <c r="F31" i="1" s="1"/>
  <c r="C30" i="1"/>
  <c r="F30" i="1" s="1"/>
  <c r="E29" i="1"/>
  <c r="F29" i="1" s="1"/>
  <c r="C29" i="1"/>
  <c r="D28" i="1"/>
  <c r="D26" i="1" s="1"/>
  <c r="C28" i="1"/>
  <c r="F28" i="1" s="1"/>
  <c r="C27" i="1"/>
  <c r="F27" i="1" s="1"/>
  <c r="E26" i="1"/>
  <c r="E24" i="1"/>
  <c r="F24" i="1" s="1"/>
  <c r="D24" i="1"/>
  <c r="C24" i="1"/>
  <c r="E23" i="1"/>
  <c r="F23" i="1" s="1"/>
  <c r="D23" i="1"/>
  <c r="C23" i="1"/>
  <c r="E22" i="1"/>
  <c r="F22" i="1" s="1"/>
  <c r="D22" i="1"/>
  <c r="C22" i="1"/>
  <c r="E21" i="1"/>
  <c r="F21" i="1" s="1"/>
  <c r="D21" i="1"/>
  <c r="C21" i="1"/>
  <c r="E20" i="1"/>
  <c r="F20" i="1" s="1"/>
  <c r="D20" i="1"/>
  <c r="C20" i="1"/>
  <c r="E19" i="1"/>
  <c r="F19" i="1" s="1"/>
  <c r="D19" i="1"/>
  <c r="C19" i="1"/>
  <c r="E18" i="1"/>
  <c r="F18" i="1" s="1"/>
  <c r="D18" i="1"/>
  <c r="C18" i="1"/>
  <c r="E17" i="1"/>
  <c r="F17" i="1" s="1"/>
  <c r="F16" i="1" s="1"/>
  <c r="D17" i="1"/>
  <c r="C17" i="1"/>
  <c r="E16" i="1"/>
  <c r="D16" i="1"/>
  <c r="C16" i="1"/>
  <c r="E14" i="1"/>
  <c r="F14" i="1" s="1"/>
  <c r="D14" i="1"/>
  <c r="C14" i="1"/>
  <c r="E13" i="1"/>
  <c r="F13" i="1" s="1"/>
  <c r="D12" i="1"/>
  <c r="C12" i="1"/>
  <c r="F12" i="1" s="1"/>
  <c r="F11" i="1"/>
  <c r="D11" i="1"/>
  <c r="E10" i="1"/>
  <c r="D10" i="1"/>
  <c r="C10" i="1"/>
  <c r="F10" i="1" s="1"/>
  <c r="E9" i="1"/>
  <c r="E6" i="1" s="1"/>
  <c r="D9" i="1"/>
  <c r="C9" i="1"/>
  <c r="F9" i="1" s="1"/>
  <c r="D8" i="1"/>
  <c r="D6" i="1" s="1"/>
  <c r="C8" i="1"/>
  <c r="F8" i="1" s="1"/>
  <c r="D7" i="1"/>
  <c r="C7" i="1"/>
  <c r="F7" i="1" s="1"/>
  <c r="F35" i="1" l="1"/>
  <c r="F26" i="1"/>
  <c r="C6" i="1"/>
  <c r="F6" i="1" s="1"/>
  <c r="C26" i="1"/>
</calcChain>
</file>

<file path=xl/sharedStrings.xml><?xml version="1.0" encoding="utf-8"?>
<sst xmlns="http://schemas.openxmlformats.org/spreadsheetml/2006/main" count="51" uniqueCount="45">
  <si>
    <t>بودجه تفصيلي  سال 1404</t>
  </si>
  <si>
    <t xml:space="preserve">عنوان دستگاه : دانشگاه علوم پزشکی نیشابور </t>
  </si>
  <si>
    <t>فرم شماره 1</t>
  </si>
  <si>
    <t>شماره ردیف:  124115</t>
  </si>
  <si>
    <t>مبالغ به میلیون ریال</t>
  </si>
  <si>
    <t>ردیف</t>
  </si>
  <si>
    <t>عنوان</t>
  </si>
  <si>
    <t>پیش بینی بودجه سال 1404</t>
  </si>
  <si>
    <t>جمع</t>
  </si>
  <si>
    <t>عمومی (کمک دولت )</t>
  </si>
  <si>
    <t>اختصاصی</t>
  </si>
  <si>
    <t>سایر منابع</t>
  </si>
  <si>
    <t>منابع (هزینه ای)</t>
  </si>
  <si>
    <t>جمع کل</t>
  </si>
  <si>
    <t xml:space="preserve">قانون بودجه </t>
  </si>
  <si>
    <t xml:space="preserve">کاهش /افزایش اعتبار </t>
  </si>
  <si>
    <t>وجوه نقد در ابتدای سال ( انتقالی از سال قبل)</t>
  </si>
  <si>
    <t xml:space="preserve"> مطالبات در ابتدای سال ( انتقالی از سال قبل) </t>
  </si>
  <si>
    <t xml:space="preserve">مصوبه هیأت‌امنا (اعتبارتملک دارایی از محل درآمد اختصاصی) </t>
  </si>
  <si>
    <t xml:space="preserve"> اعتبار ردیف‌های ابلاغی </t>
  </si>
  <si>
    <t>کمک اشخاص حقیقی یا حقوقی</t>
  </si>
  <si>
    <t>سایر اعتبارات</t>
  </si>
  <si>
    <t>مصارف (هزینه‌ای)</t>
  </si>
  <si>
    <t xml:space="preserve">جمع کل </t>
  </si>
  <si>
    <t>تعهدات در ابتدای سال ( انتقالی از سال قبل)</t>
  </si>
  <si>
    <t>مصارف فصل اول (جبران خدمت کارکنان)</t>
  </si>
  <si>
    <t>مصارف فصل دوم (استفاده از کالا و خدمات)</t>
  </si>
  <si>
    <t>مصارف فصل چهارم (بهره-سود)</t>
  </si>
  <si>
    <t>مصارف فصل پنجم (یارانه)</t>
  </si>
  <si>
    <t>مصارف فصل ششم (کمک های بلاعوض)</t>
  </si>
  <si>
    <t>مصارف فصل هفتم (منافع (مزایای) اجتماعی)</t>
  </si>
  <si>
    <t>مصارف فصل هشتم (سایر هزینه ها)</t>
  </si>
  <si>
    <t xml:space="preserve">منابع (تملک دارایی های سرمایه ای) </t>
  </si>
  <si>
    <t xml:space="preserve">کاهش/افزایش  اعتبار </t>
  </si>
  <si>
    <t>اعتبارات استانی</t>
  </si>
  <si>
    <t xml:space="preserve">کمک اشخاص حقیقی یا حقوقی </t>
  </si>
  <si>
    <t xml:space="preserve">مصارف (تملک دارایی های سرمایه ای) </t>
  </si>
  <si>
    <t>تعهدات سرمایه ای در ابتدای سال ( انتقالی از سال قبل)</t>
  </si>
  <si>
    <t>فصل اول</t>
  </si>
  <si>
    <t xml:space="preserve">فصل دوم </t>
  </si>
  <si>
    <t xml:space="preserve">سایر فصول </t>
  </si>
  <si>
    <t>توضیحات :</t>
  </si>
  <si>
    <t xml:space="preserve"> وزیر بهداشت، درمان وآموزش پزشکی:</t>
  </si>
  <si>
    <t xml:space="preserve">: رئيس دانشگاه </t>
  </si>
  <si>
    <t>اعضای هیات امنا: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</si>
</sst>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-;[Red]\(#,##0\)"/>
    <numFmt numFmtId="165" formatCode="#,##0_ ;[Red]\-#,##0\ "/>
  </numFmts>
  <fonts count="24" x14ac:knownFonts="1">
    <font>
      <sz val="10"/>
      <name val="Arial"/>
      <charset val="178"/>
    </font>
    <font>
      <b/>
      <sz val="20"/>
      <color theme="1"/>
      <name val="B Titr"/>
      <charset val="178"/>
    </font>
    <font>
      <sz val="14"/>
      <color theme="1"/>
      <name val="B Titr"/>
      <charset val="178"/>
    </font>
    <font>
      <b/>
      <sz val="12"/>
      <color theme="1"/>
      <name val="B Titr"/>
      <charset val="178"/>
    </font>
    <font>
      <b/>
      <sz val="16"/>
      <color theme="1"/>
      <name val="B Nazanin"/>
      <charset val="178"/>
    </font>
    <font>
      <b/>
      <sz val="20"/>
      <color theme="1"/>
      <name val="B Nazanin"/>
      <charset val="178"/>
    </font>
    <font>
      <b/>
      <sz val="26"/>
      <color theme="1"/>
      <name val="B Badr"/>
      <charset val="178"/>
    </font>
    <font>
      <b/>
      <sz val="22"/>
      <color theme="1"/>
      <name val="B Badr"/>
      <charset val="178"/>
    </font>
    <font>
      <b/>
      <sz val="16"/>
      <color theme="1"/>
      <name val="Arial"/>
      <family val="2"/>
      <charset val="178"/>
    </font>
    <font>
      <b/>
      <sz val="16"/>
      <color theme="1"/>
      <name val="Arial"/>
      <family val="2"/>
    </font>
    <font>
      <b/>
      <sz val="18"/>
      <color theme="1"/>
      <name val="B Nazanin"/>
      <charset val="178"/>
    </font>
    <font>
      <sz val="11"/>
      <color theme="1"/>
      <name val="Arial"/>
      <family val="2"/>
      <charset val="178"/>
    </font>
    <font>
      <sz val="11"/>
      <color theme="1"/>
      <name val="Arial"/>
      <family val="2"/>
    </font>
    <font>
      <b/>
      <sz val="22"/>
      <color theme="1"/>
      <name val="B Nazanin"/>
      <charset val="178"/>
    </font>
    <font>
      <sz val="13"/>
      <color theme="1"/>
      <name val="Arial"/>
      <family val="2"/>
      <charset val="178"/>
    </font>
    <font>
      <sz val="13"/>
      <color theme="1"/>
      <name val="Arial"/>
      <family val="2"/>
    </font>
    <font>
      <b/>
      <sz val="18"/>
      <name val="B Nazanin"/>
      <charset val="178"/>
    </font>
    <font>
      <sz val="16"/>
      <color theme="1"/>
      <name val="B Titr"/>
      <charset val="178"/>
    </font>
    <font>
      <sz val="16"/>
      <color theme="1"/>
      <name val="Arial"/>
      <family val="2"/>
      <charset val="178"/>
    </font>
    <font>
      <sz val="16"/>
      <color theme="1"/>
      <name val="Arial"/>
      <family val="2"/>
    </font>
    <font>
      <sz val="12"/>
      <color theme="1"/>
      <name val="B Badr"/>
      <charset val="178"/>
    </font>
    <font>
      <sz val="18"/>
      <color theme="1"/>
      <name val="B Badr"/>
      <charset val="178"/>
    </font>
    <font>
      <sz val="12"/>
      <color theme="1"/>
      <name val="Arial"/>
      <family val="2"/>
      <charset val="178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" fillId="2" borderId="4" xfId="0" applyFont="1" applyFill="1" applyBorder="1" applyAlignment="1" applyProtection="1">
      <alignment horizontal="right" vertical="center" wrapText="1"/>
      <protection locked="0"/>
    </xf>
    <xf numFmtId="0" fontId="1" fillId="2" borderId="5" xfId="0" applyFont="1" applyFill="1" applyBorder="1" applyAlignment="1" applyProtection="1">
      <alignment horizontal="right" vertical="center" wrapText="1"/>
      <protection locked="0"/>
    </xf>
    <xf numFmtId="0" fontId="1" fillId="2" borderId="5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4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8" fillId="2" borderId="0" xfId="0" applyFont="1" applyFill="1"/>
    <xf numFmtId="0" fontId="9" fillId="2" borderId="0" xfId="0" applyFont="1" applyFill="1"/>
    <xf numFmtId="0" fontId="4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1" fillId="2" borderId="0" xfId="0" applyFont="1" applyFill="1"/>
    <xf numFmtId="0" fontId="12" fillId="2" borderId="0" xfId="0" applyFont="1" applyFill="1"/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38" fontId="13" fillId="3" borderId="16" xfId="0" applyNumberFormat="1" applyFont="1" applyFill="1" applyBorder="1" applyAlignment="1">
      <alignment horizontal="center" vertical="center" wrapText="1"/>
    </xf>
    <xf numFmtId="38" fontId="13" fillId="3" borderId="17" xfId="0" applyNumberFormat="1" applyFont="1" applyFill="1" applyBorder="1" applyAlignment="1">
      <alignment horizontal="center" vertical="center" wrapText="1"/>
    </xf>
    <xf numFmtId="0" fontId="14" fillId="2" borderId="0" xfId="0" applyFont="1" applyFill="1"/>
    <xf numFmtId="38" fontId="14" fillId="2" borderId="0" xfId="0" applyNumberFormat="1" applyFont="1" applyFill="1"/>
    <xf numFmtId="0" fontId="15" fillId="2" borderId="0" xfId="0" applyFont="1" applyFill="1"/>
    <xf numFmtId="1" fontId="10" fillId="2" borderId="18" xfId="0" applyNumberFormat="1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right" vertical="center"/>
    </xf>
    <xf numFmtId="164" fontId="13" fillId="2" borderId="20" xfId="0" applyNumberFormat="1" applyFont="1" applyFill="1" applyBorder="1" applyAlignment="1">
      <alignment horizontal="center" vertical="center"/>
    </xf>
    <xf numFmtId="164" fontId="13" fillId="4" borderId="20" xfId="0" applyNumberFormat="1" applyFont="1" applyFill="1" applyBorder="1" applyAlignment="1">
      <alignment horizontal="center" vertical="center"/>
    </xf>
    <xf numFmtId="164" fontId="5" fillId="2" borderId="21" xfId="0" applyNumberFormat="1" applyFont="1" applyFill="1" applyBorder="1" applyAlignment="1">
      <alignment horizontal="center" vertical="center"/>
    </xf>
    <xf numFmtId="164" fontId="13" fillId="0" borderId="20" xfId="0" applyNumberFormat="1" applyFont="1" applyBorder="1" applyAlignment="1">
      <alignment horizontal="center" vertical="center"/>
    </xf>
    <xf numFmtId="165" fontId="13" fillId="0" borderId="20" xfId="0" applyNumberFormat="1" applyFont="1" applyBorder="1" applyAlignment="1">
      <alignment horizontal="center" vertical="center"/>
    </xf>
    <xf numFmtId="0" fontId="16" fillId="2" borderId="19" xfId="0" applyFont="1" applyFill="1" applyBorder="1" applyAlignment="1">
      <alignment horizontal="right" vertical="center"/>
    </xf>
    <xf numFmtId="165" fontId="13" fillId="4" borderId="20" xfId="0" applyNumberFormat="1" applyFont="1" applyFill="1" applyBorder="1" applyAlignment="1">
      <alignment horizontal="center" vertical="center"/>
    </xf>
    <xf numFmtId="165" fontId="13" fillId="2" borderId="20" xfId="0" applyNumberFormat="1" applyFont="1" applyFill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3" fontId="15" fillId="2" borderId="0" xfId="0" applyNumberFormat="1" applyFont="1" applyFill="1"/>
    <xf numFmtId="1" fontId="10" fillId="2" borderId="18" xfId="0" applyNumberFormat="1" applyFont="1" applyFill="1" applyBorder="1" applyAlignment="1">
      <alignment horizontal="center" vertical="center"/>
    </xf>
    <xf numFmtId="165" fontId="13" fillId="2" borderId="21" xfId="0" applyNumberFormat="1" applyFont="1" applyFill="1" applyBorder="1" applyAlignment="1">
      <alignment horizontal="center" vertical="center"/>
    </xf>
    <xf numFmtId="1" fontId="10" fillId="2" borderId="22" xfId="0" applyNumberFormat="1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right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6" fillId="2" borderId="18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right" vertical="center"/>
    </xf>
    <xf numFmtId="165" fontId="13" fillId="5" borderId="20" xfId="0" applyNumberFormat="1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16" fillId="2" borderId="26" xfId="0" applyFont="1" applyFill="1" applyBorder="1" applyAlignment="1">
      <alignment horizontal="right" vertical="center"/>
    </xf>
    <xf numFmtId="165" fontId="13" fillId="5" borderId="27" xfId="0" applyNumberFormat="1" applyFont="1" applyFill="1" applyBorder="1" applyAlignment="1">
      <alignment horizontal="center" vertical="center"/>
    </xf>
    <xf numFmtId="165" fontId="13" fillId="2" borderId="27" xfId="0" applyNumberFormat="1" applyFont="1" applyFill="1" applyBorder="1" applyAlignment="1">
      <alignment horizontal="center" vertical="center"/>
    </xf>
    <xf numFmtId="165" fontId="13" fillId="2" borderId="28" xfId="0" applyNumberFormat="1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6" fillId="2" borderId="2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right" vertical="top"/>
    </xf>
    <xf numFmtId="0" fontId="7" fillId="6" borderId="2" xfId="0" applyFont="1" applyFill="1" applyBorder="1" applyAlignment="1">
      <alignment horizontal="right" vertical="top"/>
    </xf>
    <xf numFmtId="0" fontId="7" fillId="6" borderId="3" xfId="0" applyFont="1" applyFill="1" applyBorder="1" applyAlignment="1">
      <alignment horizontal="right" vertical="top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7" fillId="6" borderId="13" xfId="0" applyFont="1" applyFill="1" applyBorder="1" applyAlignment="1">
      <alignment horizontal="right" vertical="center"/>
    </xf>
    <xf numFmtId="0" fontId="17" fillId="6" borderId="14" xfId="0" applyFont="1" applyFill="1" applyBorder="1" applyAlignment="1">
      <alignment horizontal="right" vertical="center"/>
    </xf>
    <xf numFmtId="0" fontId="17" fillId="6" borderId="14" xfId="0" applyFont="1" applyFill="1" applyBorder="1" applyAlignment="1">
      <alignment vertical="center"/>
    </xf>
    <xf numFmtId="0" fontId="17" fillId="6" borderId="14" xfId="0" applyFont="1" applyFill="1" applyBorder="1" applyAlignment="1">
      <alignment horizontal="center" vertical="center"/>
    </xf>
    <xf numFmtId="0" fontId="17" fillId="6" borderId="15" xfId="0" applyFont="1" applyFill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0" fontId="20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2" fillId="0" borderId="0" xfId="0" applyFont="1" applyProtection="1">
      <protection locked="0"/>
    </xf>
    <xf numFmtId="38" fontId="21" fillId="0" borderId="0" xfId="0" applyNumberFormat="1" applyFont="1" applyAlignment="1" applyProtection="1">
      <alignment horizontal="center" vertical="center"/>
      <protection locked="0"/>
    </xf>
    <xf numFmtId="0" fontId="23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hakzadan\e\&#1575;&#1591;&#1604;&#1575;&#1593;&#1575;&#1578;%20&#1576;&#1608;&#1583;&#1580;&#1607;%20&#1587;&#1575;&#1604;%201404\&#1576;&#1608;&#1583;&#1580;&#1607;%20&#1578;&#1601;&#1589;&#1740;&#1604;&#1740;(%20&#1606;&#1607;&#1575;&#1740;&#1740;)%20%201404%20&#1582;&#1585;&#1583;&#1575;&#1583;&#1605;&#1575;&#16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تعاریف و راهنمای تکمیل"/>
      <sheetName val="فرم روکش"/>
      <sheetName val="منابع به برنامه"/>
      <sheetName val="مصارف به فصل"/>
      <sheetName val="کاربرگ"/>
      <sheetName val="تملک"/>
      <sheetName val="پروژه های استانی"/>
      <sheetName val="پروژه های مولد سازی "/>
      <sheetName val="تعداد نیروی انسانی غیرهیات علمی"/>
      <sheetName val="نیروی انسانی هیات علمی"/>
      <sheetName val="اطلاعات دانشجو"/>
      <sheetName val="اطلاعات خوابگاهها و دانشکده ها "/>
      <sheetName val="اطلاعات تختهای بیمارستانی"/>
      <sheetName val="پرسنل بیمارستان"/>
      <sheetName val="آمار واحدهای بهداشتی"/>
      <sheetName val="سرفصل کدهای هزینه ای"/>
      <sheetName val="تسهیم نیروها"/>
    </sheetNames>
    <sheetDataSet>
      <sheetData sheetId="0"/>
      <sheetData sheetId="1"/>
      <sheetData sheetId="2">
        <row r="9">
          <cell r="D9">
            <v>0</v>
          </cell>
          <cell r="E9">
            <v>210028</v>
          </cell>
          <cell r="F9">
            <v>532512</v>
          </cell>
          <cell r="G9">
            <v>44280</v>
          </cell>
          <cell r="H9">
            <v>0</v>
          </cell>
          <cell r="J9">
            <v>0</v>
          </cell>
          <cell r="K9">
            <v>3708121</v>
          </cell>
          <cell r="L9">
            <v>0</v>
          </cell>
          <cell r="N9">
            <v>10035000</v>
          </cell>
          <cell r="O9">
            <v>8875798</v>
          </cell>
          <cell r="Q9">
            <v>-301049.99999999994</v>
          </cell>
          <cell r="R9">
            <v>0</v>
          </cell>
          <cell r="W9">
            <v>-269508.90000000002</v>
          </cell>
          <cell r="X9">
            <v>2425455</v>
          </cell>
          <cell r="Y9">
            <v>356740</v>
          </cell>
          <cell r="AA9">
            <v>0</v>
          </cell>
          <cell r="AB9">
            <v>3293145</v>
          </cell>
          <cell r="AC9">
            <v>2443861</v>
          </cell>
          <cell r="AD9">
            <v>265642</v>
          </cell>
        </row>
      </sheetData>
      <sheetData sheetId="3">
        <row r="8">
          <cell r="C8">
            <v>647098</v>
          </cell>
          <cell r="D8">
            <v>4788654</v>
          </cell>
          <cell r="E8">
            <v>55010</v>
          </cell>
        </row>
        <row r="9">
          <cell r="C9">
            <v>13165838</v>
          </cell>
          <cell r="D9">
            <v>1071467</v>
          </cell>
          <cell r="E9">
            <v>210632</v>
          </cell>
        </row>
        <row r="21">
          <cell r="C21">
            <v>1780034</v>
          </cell>
          <cell r="D21">
            <v>9536871</v>
          </cell>
          <cell r="E21">
            <v>0</v>
          </cell>
        </row>
        <row r="33">
          <cell r="C33">
            <v>0</v>
          </cell>
          <cell r="D33">
            <v>0</v>
          </cell>
          <cell r="E33">
            <v>0</v>
          </cell>
        </row>
        <row r="36">
          <cell r="C36">
            <v>0</v>
          </cell>
          <cell r="D36">
            <v>0</v>
          </cell>
          <cell r="E36">
            <v>0</v>
          </cell>
        </row>
        <row r="38">
          <cell r="C38">
            <v>0</v>
          </cell>
          <cell r="D38">
            <v>87618</v>
          </cell>
          <cell r="E38">
            <v>0</v>
          </cell>
        </row>
        <row r="41">
          <cell r="C41">
            <v>63797</v>
          </cell>
          <cell r="D41">
            <v>4095</v>
          </cell>
          <cell r="E41">
            <v>0</v>
          </cell>
        </row>
        <row r="46">
          <cell r="C46">
            <v>5811</v>
          </cell>
          <cell r="D46">
            <v>203098</v>
          </cell>
          <cell r="E46">
            <v>0</v>
          </cell>
        </row>
      </sheetData>
      <sheetData sheetId="4"/>
      <sheetData sheetId="5">
        <row r="8">
          <cell r="K8">
            <v>396190</v>
          </cell>
          <cell r="L8">
            <v>0</v>
          </cell>
          <cell r="N8">
            <v>1936607</v>
          </cell>
          <cell r="O8">
            <v>-58098.21</v>
          </cell>
          <cell r="Q8">
            <v>303677</v>
          </cell>
          <cell r="R8">
            <v>915244</v>
          </cell>
          <cell r="S8">
            <v>0</v>
          </cell>
          <cell r="T8">
            <v>269510</v>
          </cell>
          <cell r="U8">
            <v>1949582</v>
          </cell>
          <cell r="W8">
            <v>1404083</v>
          </cell>
          <cell r="X8">
            <v>0</v>
          </cell>
          <cell r="Y8">
            <v>0</v>
          </cell>
          <cell r="AA8">
            <v>1901868</v>
          </cell>
          <cell r="AB8">
            <v>37575</v>
          </cell>
          <cell r="AC8">
            <v>435000</v>
          </cell>
          <cell r="AE8">
            <v>187669</v>
          </cell>
          <cell r="AF8">
            <v>231935</v>
          </cell>
          <cell r="AG8">
            <v>1514582</v>
          </cell>
          <cell r="AI8">
            <v>0</v>
          </cell>
          <cell r="AJ8">
            <v>0</v>
          </cell>
          <cell r="AK8">
            <v>0</v>
          </cell>
        </row>
      </sheetData>
      <sheetData sheetId="6"/>
      <sheetData sheetId="7">
        <row r="8">
          <cell r="J8">
            <v>1381160</v>
          </cell>
          <cell r="AI8">
            <v>1381160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78F7-36F5-4B62-9C69-87171C02E70B}">
  <sheetPr>
    <tabColor rgb="FFFFFF00"/>
  </sheetPr>
  <dimension ref="A1:BC47"/>
  <sheetViews>
    <sheetView rightToLeft="1" tabSelected="1" view="pageBreakPreview" zoomScale="70" zoomScaleNormal="80" zoomScaleSheetLayoutView="70" workbookViewId="0">
      <selection activeCell="H6" sqref="H6"/>
    </sheetView>
  </sheetViews>
  <sheetFormatPr defaultColWidth="9.28515625" defaultRowHeight="28.5" customHeight="1" x14ac:dyDescent="0.2"/>
  <cols>
    <col min="1" max="1" width="8.7109375" style="79" bestFit="1" customWidth="1"/>
    <col min="2" max="2" width="80.5703125" style="79" customWidth="1"/>
    <col min="3" max="3" width="28.140625" style="80" customWidth="1"/>
    <col min="4" max="4" width="30.42578125" style="80" customWidth="1"/>
    <col min="5" max="5" width="26.28515625" style="80" customWidth="1"/>
    <col min="6" max="6" width="33.140625" style="80" customWidth="1"/>
    <col min="7" max="7" width="9.28515625" style="81"/>
    <col min="8" max="8" width="24.42578125" style="81" bestFit="1" customWidth="1"/>
    <col min="9" max="10" width="13.42578125" style="81" bestFit="1" customWidth="1"/>
    <col min="11" max="11" width="11.42578125" style="81" bestFit="1" customWidth="1"/>
    <col min="12" max="55" width="9.28515625" style="81"/>
    <col min="56" max="16384" width="9.28515625" style="83"/>
  </cols>
  <sheetData>
    <row r="1" spans="1:55" s="5" customFormat="1" ht="42" customHeight="1" x14ac:dyDescent="0.75">
      <c r="A1" s="1" t="s">
        <v>0</v>
      </c>
      <c r="B1" s="2"/>
      <c r="C1" s="3" t="s">
        <v>1</v>
      </c>
      <c r="D1" s="3"/>
      <c r="E1" s="3"/>
      <c r="F1" s="4"/>
    </row>
    <row r="2" spans="1:55" s="5" customFormat="1" ht="58.5" customHeight="1" thickBot="1" x14ac:dyDescent="0.8">
      <c r="A2" s="6" t="s">
        <v>2</v>
      </c>
      <c r="B2" s="7"/>
      <c r="C2" s="8" t="s">
        <v>3</v>
      </c>
      <c r="D2" s="8"/>
      <c r="E2" s="8"/>
      <c r="F2" s="9" t="s">
        <v>4</v>
      </c>
    </row>
    <row r="3" spans="1:55" s="15" customFormat="1" ht="40.5" customHeight="1" x14ac:dyDescent="0.3">
      <c r="A3" s="10" t="s">
        <v>5</v>
      </c>
      <c r="B3" s="11" t="s">
        <v>6</v>
      </c>
      <c r="C3" s="12" t="s">
        <v>7</v>
      </c>
      <c r="D3" s="12"/>
      <c r="E3" s="12"/>
      <c r="F3" s="13" t="s">
        <v>8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</row>
    <row r="4" spans="1:55" s="15" customFormat="1" ht="59.25" customHeight="1" thickBot="1" x14ac:dyDescent="0.35">
      <c r="A4" s="16"/>
      <c r="B4" s="17"/>
      <c r="C4" s="18" t="s">
        <v>9</v>
      </c>
      <c r="D4" s="19" t="s">
        <v>10</v>
      </c>
      <c r="E4" s="18" t="s">
        <v>11</v>
      </c>
      <c r="F4" s="20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</row>
    <row r="5" spans="1:55" s="25" customFormat="1" ht="38.25" customHeight="1" thickBot="1" x14ac:dyDescent="0.25">
      <c r="A5" s="21" t="s">
        <v>12</v>
      </c>
      <c r="B5" s="22"/>
      <c r="C5" s="22"/>
      <c r="D5" s="22"/>
      <c r="E5" s="22"/>
      <c r="F5" s="23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</row>
    <row r="6" spans="1:55" s="32" customFormat="1" ht="38.25" customHeight="1" thickBot="1" x14ac:dyDescent="0.3">
      <c r="A6" s="26" t="s">
        <v>13</v>
      </c>
      <c r="B6" s="27"/>
      <c r="C6" s="28">
        <f>SUM(C7:C14)</f>
        <v>15662578</v>
      </c>
      <c r="D6" s="28">
        <f>SUM(D7:D14)</f>
        <v>15691803.1</v>
      </c>
      <c r="E6" s="28">
        <f>SUM(E7:E14)</f>
        <v>265642</v>
      </c>
      <c r="F6" s="29">
        <f>SUM(C6:E6)</f>
        <v>31620023.100000001</v>
      </c>
      <c r="G6" s="30"/>
      <c r="H6" s="31"/>
      <c r="I6" s="31"/>
      <c r="J6" s="31"/>
      <c r="K6" s="31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</row>
    <row r="7" spans="1:55" s="25" customFormat="1" ht="38.25" customHeight="1" x14ac:dyDescent="0.2">
      <c r="A7" s="33">
        <v>1</v>
      </c>
      <c r="B7" s="34" t="s">
        <v>14</v>
      </c>
      <c r="C7" s="35">
        <f>'[1]منابع به برنامه'!N9</f>
        <v>10035000</v>
      </c>
      <c r="D7" s="35">
        <f>'[1]منابع به برنامه'!O9</f>
        <v>8875798</v>
      </c>
      <c r="E7" s="36"/>
      <c r="F7" s="37">
        <f t="shared" ref="F7:F14" si="0">SUM(C7:E7)</f>
        <v>18910798</v>
      </c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</row>
    <row r="8" spans="1:55" s="25" customFormat="1" ht="38.25" customHeight="1" x14ac:dyDescent="0.2">
      <c r="A8" s="33">
        <v>2</v>
      </c>
      <c r="B8" s="34" t="s">
        <v>15</v>
      </c>
      <c r="C8" s="35">
        <f>'[1]منابع به برنامه'!Q9</f>
        <v>-301049.99999999994</v>
      </c>
      <c r="D8" s="35">
        <f>'[1]منابع به برنامه'!R9</f>
        <v>0</v>
      </c>
      <c r="E8" s="36"/>
      <c r="F8" s="37">
        <f t="shared" si="0"/>
        <v>-301049.99999999994</v>
      </c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</row>
    <row r="9" spans="1:55" s="32" customFormat="1" ht="38.25" customHeight="1" x14ac:dyDescent="0.25">
      <c r="A9" s="33">
        <v>3</v>
      </c>
      <c r="B9" s="34" t="s">
        <v>16</v>
      </c>
      <c r="C9" s="38">
        <f>'[1]منابع به برنامه'!D9+'[1]منابع به برنامه'!E9</f>
        <v>210028</v>
      </c>
      <c r="D9" s="38">
        <f>'[1]منابع به برنامه'!F9+'[1]منابع به برنامه'!G9</f>
        <v>576792</v>
      </c>
      <c r="E9" s="38">
        <f>'[1]منابع به برنامه'!H9</f>
        <v>0</v>
      </c>
      <c r="F9" s="37">
        <f>SUM(C9:E9)</f>
        <v>786820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</row>
    <row r="10" spans="1:55" s="25" customFormat="1" ht="38.25" customHeight="1" x14ac:dyDescent="0.2">
      <c r="A10" s="33">
        <v>4</v>
      </c>
      <c r="B10" s="34" t="s">
        <v>17</v>
      </c>
      <c r="C10" s="39">
        <f>'[1]منابع به برنامه'!J9</f>
        <v>0</v>
      </c>
      <c r="D10" s="38">
        <f>'[1]منابع به برنامه'!K9</f>
        <v>3708121</v>
      </c>
      <c r="E10" s="39">
        <f>'[1]منابع به برنامه'!L9</f>
        <v>0</v>
      </c>
      <c r="F10" s="37">
        <f t="shared" si="0"/>
        <v>3708121</v>
      </c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</row>
    <row r="11" spans="1:55" s="25" customFormat="1" ht="38.25" customHeight="1" x14ac:dyDescent="0.2">
      <c r="A11" s="33">
        <v>5</v>
      </c>
      <c r="B11" s="40" t="s">
        <v>18</v>
      </c>
      <c r="C11" s="41"/>
      <c r="D11" s="35">
        <f>'[1]منابع به برنامه'!W9</f>
        <v>-269508.90000000002</v>
      </c>
      <c r="E11" s="41"/>
      <c r="F11" s="37">
        <f t="shared" si="0"/>
        <v>-269508.90000000002</v>
      </c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</row>
    <row r="12" spans="1:55" s="25" customFormat="1" ht="38.25" customHeight="1" x14ac:dyDescent="0.2">
      <c r="A12" s="33">
        <v>6</v>
      </c>
      <c r="B12" s="34" t="s">
        <v>19</v>
      </c>
      <c r="C12" s="42">
        <f>'[1]منابع به برنامه'!X9</f>
        <v>2425455</v>
      </c>
      <c r="D12" s="42">
        <f>'[1]منابع به برنامه'!Y9</f>
        <v>356740</v>
      </c>
      <c r="E12" s="41"/>
      <c r="F12" s="37">
        <f t="shared" si="0"/>
        <v>2782195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</row>
    <row r="13" spans="1:55" s="25" customFormat="1" ht="38.25" customHeight="1" x14ac:dyDescent="0.2">
      <c r="A13" s="33">
        <v>7</v>
      </c>
      <c r="B13" s="34" t="s">
        <v>20</v>
      </c>
      <c r="C13" s="41"/>
      <c r="D13" s="41"/>
      <c r="E13" s="42">
        <f>'[1]منابع به برنامه'!AA9</f>
        <v>0</v>
      </c>
      <c r="F13" s="37">
        <f t="shared" si="0"/>
        <v>0</v>
      </c>
    </row>
    <row r="14" spans="1:55" s="25" customFormat="1" ht="38.25" customHeight="1" thickBot="1" x14ac:dyDescent="0.25">
      <c r="A14" s="33">
        <v>8</v>
      </c>
      <c r="B14" s="43" t="s">
        <v>21</v>
      </c>
      <c r="C14" s="42">
        <f>'[1]منابع به برنامه'!AB9</f>
        <v>3293145</v>
      </c>
      <c r="D14" s="42">
        <f>'[1]منابع به برنامه'!AC9</f>
        <v>2443861</v>
      </c>
      <c r="E14" s="42">
        <f>'[1]منابع به برنامه'!AD9</f>
        <v>265642</v>
      </c>
      <c r="F14" s="37">
        <f t="shared" si="0"/>
        <v>6002648</v>
      </c>
    </row>
    <row r="15" spans="1:55" s="25" customFormat="1" ht="38.25" customHeight="1" thickBot="1" x14ac:dyDescent="0.25">
      <c r="A15" s="21" t="s">
        <v>22</v>
      </c>
      <c r="B15" s="22"/>
      <c r="C15" s="22"/>
      <c r="D15" s="22"/>
      <c r="E15" s="22"/>
      <c r="F15" s="23"/>
    </row>
    <row r="16" spans="1:55" s="32" customFormat="1" ht="38.25" customHeight="1" thickBot="1" x14ac:dyDescent="0.3">
      <c r="A16" s="26" t="s">
        <v>23</v>
      </c>
      <c r="B16" s="27"/>
      <c r="C16" s="28">
        <f>SUM(C17:C24)</f>
        <v>15662578</v>
      </c>
      <c r="D16" s="28">
        <f>SUM(D17:D24)</f>
        <v>15691803</v>
      </c>
      <c r="E16" s="28">
        <f>SUM(E17:E24)</f>
        <v>265642</v>
      </c>
      <c r="F16" s="29">
        <f>SUM(F17:F24)</f>
        <v>31620023</v>
      </c>
      <c r="H16" s="44"/>
    </row>
    <row r="17" spans="1:6" s="25" customFormat="1" ht="38.25" customHeight="1" x14ac:dyDescent="0.2">
      <c r="A17" s="45">
        <v>1</v>
      </c>
      <c r="B17" s="34" t="s">
        <v>24</v>
      </c>
      <c r="C17" s="42">
        <f>'[1]مصارف به فصل'!C8</f>
        <v>647098</v>
      </c>
      <c r="D17" s="42">
        <f>'[1]مصارف به فصل'!D8</f>
        <v>4788654</v>
      </c>
      <c r="E17" s="42">
        <f>'[1]مصارف به فصل'!E8</f>
        <v>55010</v>
      </c>
      <c r="F17" s="46">
        <f t="shared" ref="F17:F24" si="1">SUM(C17:E17)</f>
        <v>5490762</v>
      </c>
    </row>
    <row r="18" spans="1:6" s="25" customFormat="1" ht="38.25" customHeight="1" x14ac:dyDescent="0.2">
      <c r="A18" s="47">
        <v>2</v>
      </c>
      <c r="B18" s="48" t="s">
        <v>25</v>
      </c>
      <c r="C18" s="42">
        <f>'[1]مصارف به فصل'!C9</f>
        <v>13165838</v>
      </c>
      <c r="D18" s="42">
        <f>'[1]مصارف به فصل'!D9</f>
        <v>1071467</v>
      </c>
      <c r="E18" s="42">
        <f>'[1]مصارف به فصل'!E9</f>
        <v>210632</v>
      </c>
      <c r="F18" s="46">
        <f t="shared" si="1"/>
        <v>14447937</v>
      </c>
    </row>
    <row r="19" spans="1:6" s="25" customFormat="1" ht="38.25" customHeight="1" x14ac:dyDescent="0.2">
      <c r="A19" s="45">
        <v>3</v>
      </c>
      <c r="B19" s="34" t="s">
        <v>26</v>
      </c>
      <c r="C19" s="42">
        <f>'[1]مصارف به فصل'!C21</f>
        <v>1780034</v>
      </c>
      <c r="D19" s="42">
        <f>'[1]مصارف به فصل'!D21</f>
        <v>9536871</v>
      </c>
      <c r="E19" s="42">
        <f>'[1]مصارف به فصل'!E21</f>
        <v>0</v>
      </c>
      <c r="F19" s="46">
        <f t="shared" si="1"/>
        <v>11316905</v>
      </c>
    </row>
    <row r="20" spans="1:6" s="25" customFormat="1" ht="38.25" customHeight="1" x14ac:dyDescent="0.2">
      <c r="A20" s="33">
        <v>4</v>
      </c>
      <c r="B20" s="34" t="s">
        <v>27</v>
      </c>
      <c r="C20" s="42">
        <f>'[1]مصارف به فصل'!C33</f>
        <v>0</v>
      </c>
      <c r="D20" s="42">
        <f>'[1]مصارف به فصل'!D33</f>
        <v>0</v>
      </c>
      <c r="E20" s="42">
        <f>'[1]مصارف به فصل'!E33</f>
        <v>0</v>
      </c>
      <c r="F20" s="46">
        <f t="shared" si="1"/>
        <v>0</v>
      </c>
    </row>
    <row r="21" spans="1:6" s="25" customFormat="1" ht="38.25" customHeight="1" x14ac:dyDescent="0.2">
      <c r="A21" s="45">
        <v>5</v>
      </c>
      <c r="B21" s="34" t="s">
        <v>28</v>
      </c>
      <c r="C21" s="42">
        <f>'[1]مصارف به فصل'!C36</f>
        <v>0</v>
      </c>
      <c r="D21" s="42">
        <f>'[1]مصارف به فصل'!D36</f>
        <v>0</v>
      </c>
      <c r="E21" s="42">
        <f>'[1]مصارف به فصل'!E36</f>
        <v>0</v>
      </c>
      <c r="F21" s="46">
        <f t="shared" si="1"/>
        <v>0</v>
      </c>
    </row>
    <row r="22" spans="1:6" s="25" customFormat="1" ht="38.25" customHeight="1" x14ac:dyDescent="0.2">
      <c r="A22" s="33">
        <v>6</v>
      </c>
      <c r="B22" s="34" t="s">
        <v>29</v>
      </c>
      <c r="C22" s="42">
        <f>'[1]مصارف به فصل'!C38</f>
        <v>0</v>
      </c>
      <c r="D22" s="42">
        <f>'[1]مصارف به فصل'!D38</f>
        <v>87618</v>
      </c>
      <c r="E22" s="42">
        <f>'[1]مصارف به فصل'!E38</f>
        <v>0</v>
      </c>
      <c r="F22" s="46">
        <f t="shared" si="1"/>
        <v>87618</v>
      </c>
    </row>
    <row r="23" spans="1:6" s="25" customFormat="1" ht="38.25" customHeight="1" x14ac:dyDescent="0.2">
      <c r="A23" s="45">
        <v>7</v>
      </c>
      <c r="B23" s="34" t="s">
        <v>30</v>
      </c>
      <c r="C23" s="42">
        <f>'[1]مصارف به فصل'!C41</f>
        <v>63797</v>
      </c>
      <c r="D23" s="42">
        <f>'[1]مصارف به فصل'!D41</f>
        <v>4095</v>
      </c>
      <c r="E23" s="42">
        <f>'[1]مصارف به فصل'!E41</f>
        <v>0</v>
      </c>
      <c r="F23" s="46">
        <f t="shared" si="1"/>
        <v>67892</v>
      </c>
    </row>
    <row r="24" spans="1:6" s="25" customFormat="1" ht="38.25" customHeight="1" thickBot="1" x14ac:dyDescent="0.25">
      <c r="A24" s="33">
        <v>8</v>
      </c>
      <c r="B24" s="34" t="s">
        <v>31</v>
      </c>
      <c r="C24" s="42">
        <f>'[1]مصارف به فصل'!C46</f>
        <v>5811</v>
      </c>
      <c r="D24" s="42">
        <f>'[1]مصارف به فصل'!D46</f>
        <v>203098</v>
      </c>
      <c r="E24" s="42">
        <f>'[1]مصارف به فصل'!E46</f>
        <v>0</v>
      </c>
      <c r="F24" s="46">
        <f t="shared" si="1"/>
        <v>208909</v>
      </c>
    </row>
    <row r="25" spans="1:6" s="25" customFormat="1" ht="38.25" customHeight="1" thickBot="1" x14ac:dyDescent="0.25">
      <c r="A25" s="21" t="s">
        <v>32</v>
      </c>
      <c r="B25" s="22"/>
      <c r="C25" s="22"/>
      <c r="D25" s="22"/>
      <c r="E25" s="22"/>
      <c r="F25" s="23"/>
    </row>
    <row r="26" spans="1:6" s="32" customFormat="1" ht="38.25" customHeight="1" thickBot="1" x14ac:dyDescent="0.3">
      <c r="A26" s="49" t="s">
        <v>13</v>
      </c>
      <c r="B26" s="50"/>
      <c r="C26" s="28">
        <f>SUM(C27:C33)</f>
        <v>3493619.79</v>
      </c>
      <c r="D26" s="28">
        <f>SUM(D27:D33)</f>
        <v>1650670</v>
      </c>
      <c r="E26" s="28">
        <f>SUM(E27:E33)</f>
        <v>1949582</v>
      </c>
      <c r="F26" s="29">
        <f>SUM(F27:F33)</f>
        <v>7093871.79</v>
      </c>
    </row>
    <row r="27" spans="1:6" s="25" customFormat="1" ht="38.25" customHeight="1" x14ac:dyDescent="0.2">
      <c r="A27" s="51">
        <v>1</v>
      </c>
      <c r="B27" s="52" t="s">
        <v>14</v>
      </c>
      <c r="C27" s="42">
        <f>[1]تملک!N8</f>
        <v>1936607</v>
      </c>
      <c r="D27" s="53"/>
      <c r="E27" s="53"/>
      <c r="F27" s="46">
        <f t="shared" ref="F27:F33" si="2">SUM(C27:E27)</f>
        <v>1936607</v>
      </c>
    </row>
    <row r="28" spans="1:6" s="25" customFormat="1" ht="38.25" customHeight="1" x14ac:dyDescent="0.2">
      <c r="A28" s="51">
        <v>2</v>
      </c>
      <c r="B28" s="40" t="s">
        <v>33</v>
      </c>
      <c r="C28" s="35">
        <f>[1]تملک!O8</f>
        <v>-58098.21</v>
      </c>
      <c r="D28" s="42">
        <f>'[1]پروژه های مولد سازی '!J8</f>
        <v>1381160</v>
      </c>
      <c r="E28" s="53"/>
      <c r="F28" s="37">
        <f t="shared" si="2"/>
        <v>1323061.79</v>
      </c>
    </row>
    <row r="29" spans="1:6" s="32" customFormat="1" ht="38.25" customHeight="1" x14ac:dyDescent="0.25">
      <c r="A29" s="51">
        <v>3</v>
      </c>
      <c r="B29" s="34" t="s">
        <v>16</v>
      </c>
      <c r="C29" s="42">
        <f>[1]تملک!K8</f>
        <v>396190</v>
      </c>
      <c r="D29" s="53"/>
      <c r="E29" s="42">
        <f>[1]تملک!L8</f>
        <v>0</v>
      </c>
      <c r="F29" s="46">
        <f>SUM(C29:E29)</f>
        <v>396190</v>
      </c>
    </row>
    <row r="30" spans="1:6" s="25" customFormat="1" ht="38.25" customHeight="1" x14ac:dyDescent="0.2">
      <c r="A30" s="51">
        <v>4</v>
      </c>
      <c r="B30" s="40" t="s">
        <v>34</v>
      </c>
      <c r="C30" s="42">
        <f>[1]تملک!Q8</f>
        <v>303677</v>
      </c>
      <c r="D30" s="53"/>
      <c r="E30" s="53"/>
      <c r="F30" s="46">
        <f t="shared" si="2"/>
        <v>303677</v>
      </c>
    </row>
    <row r="31" spans="1:6" s="25" customFormat="1" ht="38.25" customHeight="1" x14ac:dyDescent="0.2">
      <c r="A31" s="51">
        <v>5</v>
      </c>
      <c r="B31" s="40" t="s">
        <v>19</v>
      </c>
      <c r="C31" s="42">
        <f>[1]تملک!R8</f>
        <v>915244</v>
      </c>
      <c r="D31" s="39">
        <f>[1]تملک!S8</f>
        <v>0</v>
      </c>
      <c r="E31" s="53"/>
      <c r="F31" s="46">
        <f t="shared" si="2"/>
        <v>915244</v>
      </c>
    </row>
    <row r="32" spans="1:6" s="25" customFormat="1" ht="38.25" customHeight="1" x14ac:dyDescent="0.2">
      <c r="A32" s="51">
        <v>6</v>
      </c>
      <c r="B32" s="40" t="s">
        <v>18</v>
      </c>
      <c r="C32" s="53"/>
      <c r="D32" s="42">
        <f>[1]تملک!T8</f>
        <v>269510</v>
      </c>
      <c r="E32" s="53"/>
      <c r="F32" s="46">
        <f t="shared" si="2"/>
        <v>269510</v>
      </c>
    </row>
    <row r="33" spans="1:55" s="25" customFormat="1" ht="38.25" customHeight="1" thickBot="1" x14ac:dyDescent="0.25">
      <c r="A33" s="54">
        <v>7</v>
      </c>
      <c r="B33" s="55" t="s">
        <v>35</v>
      </c>
      <c r="C33" s="56"/>
      <c r="D33" s="56"/>
      <c r="E33" s="57">
        <f>[1]تملک!U8</f>
        <v>1949582</v>
      </c>
      <c r="F33" s="58">
        <f t="shared" si="2"/>
        <v>1949582</v>
      </c>
    </row>
    <row r="34" spans="1:55" s="63" customFormat="1" ht="38.25" customHeight="1" thickBot="1" x14ac:dyDescent="0.25">
      <c r="A34" s="59" t="s">
        <v>36</v>
      </c>
      <c r="B34" s="60"/>
      <c r="C34" s="60"/>
      <c r="D34" s="60"/>
      <c r="E34" s="60"/>
      <c r="F34" s="61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</row>
    <row r="35" spans="1:55" s="65" customFormat="1" ht="38.25" customHeight="1" thickBot="1" x14ac:dyDescent="0.25">
      <c r="A35" s="49" t="s">
        <v>13</v>
      </c>
      <c r="B35" s="50"/>
      <c r="C35" s="28">
        <f>SUM(C36:C39)</f>
        <v>3493620</v>
      </c>
      <c r="D35" s="28">
        <f t="shared" ref="D35:F35" si="3">SUM(D36:D39)</f>
        <v>1650670</v>
      </c>
      <c r="E35" s="28">
        <f t="shared" si="3"/>
        <v>1949582</v>
      </c>
      <c r="F35" s="29">
        <f t="shared" si="3"/>
        <v>7093872</v>
      </c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</row>
    <row r="36" spans="1:55" s="63" customFormat="1" ht="38.25" customHeight="1" x14ac:dyDescent="0.2">
      <c r="A36" s="66">
        <v>1</v>
      </c>
      <c r="B36" s="34" t="s">
        <v>37</v>
      </c>
      <c r="C36" s="42">
        <f>[1]تملک!W8</f>
        <v>1404083</v>
      </c>
      <c r="D36" s="42">
        <f>[1]تملک!X8</f>
        <v>0</v>
      </c>
      <c r="E36" s="42">
        <f>[1]تملک!Y8</f>
        <v>0</v>
      </c>
      <c r="F36" s="46">
        <f>SUM(C36:E36)</f>
        <v>1404083</v>
      </c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</row>
    <row r="37" spans="1:55" s="63" customFormat="1" ht="38.25" customHeight="1" x14ac:dyDescent="0.2">
      <c r="A37" s="66">
        <v>2</v>
      </c>
      <c r="B37" s="34" t="s">
        <v>38</v>
      </c>
      <c r="C37" s="42">
        <f>[1]تملک!AA8</f>
        <v>1901868</v>
      </c>
      <c r="D37" s="42">
        <f>[1]تملک!AB8+'[1]پروژه های مولد سازی '!AI8</f>
        <v>1418735</v>
      </c>
      <c r="E37" s="42">
        <f>[1]تملک!AC8</f>
        <v>435000</v>
      </c>
      <c r="F37" s="46">
        <f t="shared" ref="F37:F39" si="4">SUM(C37:E37)</f>
        <v>3755603</v>
      </c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</row>
    <row r="38" spans="1:55" s="63" customFormat="1" ht="38.25" customHeight="1" x14ac:dyDescent="0.2">
      <c r="A38" s="66">
        <v>3</v>
      </c>
      <c r="B38" s="34" t="s">
        <v>39</v>
      </c>
      <c r="C38" s="42">
        <f>[1]تملک!AE8</f>
        <v>187669</v>
      </c>
      <c r="D38" s="42">
        <f>[1]تملک!AF8</f>
        <v>231935</v>
      </c>
      <c r="E38" s="42">
        <f>[1]تملک!AG8</f>
        <v>1514582</v>
      </c>
      <c r="F38" s="46">
        <f t="shared" si="4"/>
        <v>1934186</v>
      </c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</row>
    <row r="39" spans="1:55" s="63" customFormat="1" ht="38.25" customHeight="1" thickBot="1" x14ac:dyDescent="0.25">
      <c r="A39" s="66">
        <v>4</v>
      </c>
      <c r="B39" s="34" t="s">
        <v>40</v>
      </c>
      <c r="C39" s="42">
        <f>[1]تملک!AI8</f>
        <v>0</v>
      </c>
      <c r="D39" s="42">
        <f>[1]تملک!AJ8</f>
        <v>0</v>
      </c>
      <c r="E39" s="42">
        <f>[1]تملک!AK8</f>
        <v>0</v>
      </c>
      <c r="F39" s="46">
        <f t="shared" si="4"/>
        <v>0</v>
      </c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</row>
    <row r="40" spans="1:55" s="71" customFormat="1" ht="45.75" customHeight="1" thickBot="1" x14ac:dyDescent="0.25">
      <c r="A40" s="67" t="s">
        <v>41</v>
      </c>
      <c r="B40" s="68"/>
      <c r="C40" s="68"/>
      <c r="D40" s="68"/>
      <c r="E40" s="68"/>
      <c r="F40" s="69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</row>
    <row r="41" spans="1:55" s="78" customFormat="1" ht="114" customHeight="1" thickBot="1" x14ac:dyDescent="0.35">
      <c r="A41" s="72" t="s">
        <v>42</v>
      </c>
      <c r="B41" s="73"/>
      <c r="C41" s="74" t="s">
        <v>43</v>
      </c>
      <c r="D41" s="75" t="s">
        <v>44</v>
      </c>
      <c r="E41" s="75"/>
      <c r="F41" s="76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77"/>
    </row>
    <row r="42" spans="1:55" s="79" customFormat="1" ht="28.5" customHeight="1" x14ac:dyDescent="0.2">
      <c r="C42" s="80"/>
      <c r="D42" s="80"/>
      <c r="E42" s="80"/>
      <c r="F42" s="80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</row>
    <row r="43" spans="1:55" s="79" customFormat="1" ht="28.5" customHeight="1" x14ac:dyDescent="0.2">
      <c r="C43" s="80"/>
      <c r="D43" s="80"/>
      <c r="E43" s="80"/>
      <c r="F43" s="80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</row>
    <row r="46" spans="1:55" ht="28.5" customHeight="1" x14ac:dyDescent="0.2">
      <c r="C46" s="82"/>
      <c r="D46" s="82"/>
      <c r="E46" s="82"/>
      <c r="F46" s="82"/>
    </row>
    <row r="47" spans="1:55" ht="28.5" customHeight="1" x14ac:dyDescent="0.2">
      <c r="C47" s="82"/>
      <c r="D47" s="82"/>
      <c r="E47" s="82"/>
      <c r="F47" s="82"/>
    </row>
  </sheetData>
  <sheetProtection formatCells="0" formatColumns="0" formatRows="0"/>
  <mergeCells count="18">
    <mergeCell ref="A34:F34"/>
    <mergeCell ref="A35:B35"/>
    <mergeCell ref="A40:F40"/>
    <mergeCell ref="A41:B41"/>
    <mergeCell ref="D41:F41"/>
    <mergeCell ref="A5:F5"/>
    <mergeCell ref="A6:B6"/>
    <mergeCell ref="A15:F15"/>
    <mergeCell ref="A16:B16"/>
    <mergeCell ref="A25:F25"/>
    <mergeCell ref="A26:B26"/>
    <mergeCell ref="A1:B1"/>
    <mergeCell ref="C1:F1"/>
    <mergeCell ref="A2:B2"/>
    <mergeCell ref="A3:A4"/>
    <mergeCell ref="B3:B4"/>
    <mergeCell ref="C3:E3"/>
    <mergeCell ref="F3:F4"/>
  </mergeCells>
  <printOptions horizontalCentered="1"/>
  <pageMargins left="0" right="0" top="0.19685039370078741" bottom="0" header="0" footer="0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روکش</vt:lpstr>
      <vt:lpstr>'فرم روکش'!Print_Area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Khakzadan</dc:creator>
  <cp:lastModifiedBy>Maryam Khakzadan</cp:lastModifiedBy>
  <dcterms:created xsi:type="dcterms:W3CDTF">2026-09-02T07:15:53Z</dcterms:created>
  <dcterms:modified xsi:type="dcterms:W3CDTF">2026-09-02T07:16:17Z</dcterms:modified>
</cp:coreProperties>
</file>